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TB2012SERVER\comun\AUDITORES\Auditoria V. Gallego 2018\"/>
    </mc:Choice>
  </mc:AlternateContent>
  <bookViews>
    <workbookView xWindow="0" yWindow="0" windowWidth="14380" windowHeight="6800"/>
  </bookViews>
  <sheets>
    <sheet name="Cuenta de Pérdidas y Ganancias" sheetId="1" r:id="rId1"/>
  </sheets>
  <definedNames>
    <definedName name="_xlnm.Print_Area" localSheetId="0">'Cuenta de Pérdidas y Ganancias'!$A$1:$C$88</definedName>
    <definedName name="_xlnm.Print_Titles" localSheetId="0">'Cuenta de Pérdidas y Ganancias'!$1:$8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B88" i="1"/>
  <c r="C85" i="1"/>
  <c r="B85" i="1"/>
  <c r="C84" i="1"/>
  <c r="B84" i="1"/>
  <c r="C83" i="1"/>
  <c r="B83" i="1"/>
  <c r="C79" i="1"/>
  <c r="B79" i="1"/>
  <c r="C77" i="1"/>
  <c r="B77" i="1"/>
  <c r="B76" i="1" s="1"/>
  <c r="C76" i="1"/>
  <c r="C75" i="1"/>
  <c r="B75" i="1"/>
  <c r="C72" i="1"/>
  <c r="B72" i="1"/>
  <c r="C69" i="1"/>
  <c r="B69" i="1"/>
  <c r="C67" i="1"/>
  <c r="B67" i="1"/>
  <c r="C63" i="1"/>
  <c r="B63" i="1"/>
  <c r="C32" i="1"/>
  <c r="B32" i="1"/>
  <c r="C27" i="1"/>
  <c r="B27" i="1"/>
  <c r="C25" i="1"/>
  <c r="B25" i="1"/>
  <c r="C19" i="1"/>
  <c r="B19" i="1"/>
  <c r="C9" i="1"/>
  <c r="B9" i="1"/>
</calcChain>
</file>

<file path=xl/sharedStrings.xml><?xml version="1.0" encoding="utf-8"?>
<sst xmlns="http://schemas.openxmlformats.org/spreadsheetml/2006/main" count="85" uniqueCount="84">
  <si>
    <t>Cuenta de Pérdidas y Ganancias</t>
  </si>
  <si>
    <t>Empresa: CENTRO BENAVENTANO TRANSPORTES SA</t>
  </si>
  <si>
    <t>Período: de Enero a Diciembre</t>
  </si>
  <si>
    <t>Fecha: 25/03/2019</t>
  </si>
  <si>
    <t xml:space="preserve">      1. Importe neto de la cifra de negocios</t>
  </si>
  <si>
    <t xml:space="preserve">          70000001    VENTA PARCELAS</t>
  </si>
  <si>
    <t xml:space="preserve">          70500000    PREST. SERVIC. ALQUILER NAVES</t>
  </si>
  <si>
    <t xml:space="preserve">          70500001    ALQUILER OFICINAS Y LOCALES</t>
  </si>
  <si>
    <t xml:space="preserve">          70500003    PREST. SERVIC. CONCES. GASOLIN</t>
  </si>
  <si>
    <t xml:space="preserve">          70500004    PREST. SERVICIOS PARKING</t>
  </si>
  <si>
    <t xml:space="preserve">          70500005    PRETA. SERVIC. BASCULA</t>
  </si>
  <si>
    <t xml:space="preserve">          70500006    PRETA. SERVIC. AUTOESCUELAS</t>
  </si>
  <si>
    <t xml:space="preserve">          70500007    PREST. SERVICIOS  FERIA</t>
  </si>
  <si>
    <t xml:space="preserve">          70500008    ALQUILER AUDITORIO</t>
  </si>
  <si>
    <t xml:space="preserve">      4. Aprovisionamientos</t>
  </si>
  <si>
    <t xml:space="preserve">          60000000    COMPRAS DE MERCADERÍAS</t>
  </si>
  <si>
    <t xml:space="preserve">          60200000    COMPRAS DE OTROS APROVISIONAMI</t>
  </si>
  <si>
    <t xml:space="preserve">          60800000    DEVOLUCIONES DE COMPRAS DE MER</t>
  </si>
  <si>
    <t xml:space="preserve">          61000000    VARIACIÓN DE EXISTENCIAS DE ME</t>
  </si>
  <si>
    <t xml:space="preserve">          79310000    REVERSIÓN DEL DETERIORO DE MER</t>
  </si>
  <si>
    <t xml:space="preserve">      5. Otros ingresos de explotación</t>
  </si>
  <si>
    <t xml:space="preserve">          74000000    SUBV.,DONA. Y LEGADOS EXPLOTA.</t>
  </si>
  <si>
    <t xml:space="preserve">      6. Gastos de personal</t>
  </si>
  <si>
    <t xml:space="preserve">          64000000    SUELDOS Y SALARIOS</t>
  </si>
  <si>
    <t xml:space="preserve">          64200000    SEGURIDAD SOCIAL A CARGO DE LA</t>
  </si>
  <si>
    <t xml:space="preserve">          64900000    OTROS GASTOS SOCIALES</t>
  </si>
  <si>
    <t xml:space="preserve">          64900001    SEGURO MEDICO TRABAJADORES</t>
  </si>
  <si>
    <t xml:space="preserve">      7. Otros gastos de explotación</t>
  </si>
  <si>
    <t xml:space="preserve">          62100001    ALQUILER CIRCUITO CERRADO TV</t>
  </si>
  <si>
    <t xml:space="preserve">          62200000    REPARACIONES Y CONSERVACIÓN</t>
  </si>
  <si>
    <t xml:space="preserve">          62200001    LIMPIEZA</t>
  </si>
  <si>
    <t xml:space="preserve">          62200002    MANTENIMIENTO JARDINES Y PARKI</t>
  </si>
  <si>
    <t xml:space="preserve">          62200003    MANTENIMIENTO ASCENSOR</t>
  </si>
  <si>
    <t xml:space="preserve">          62300000    SERVICIOS PROFESIONALES INDEP.</t>
  </si>
  <si>
    <t xml:space="preserve">          62300001    SERVICIOS CEOE</t>
  </si>
  <si>
    <t xml:space="preserve">          62300003    ESTUDIO VIABILIDAD AMPLIACION</t>
  </si>
  <si>
    <t xml:space="preserve">          62400000    TRANSPORTES</t>
  </si>
  <si>
    <t xml:space="preserve">          62500000    PRIMAS DE SEGUROS</t>
  </si>
  <si>
    <t xml:space="preserve">          62600000    SERVICIOS BANCARIOS Y SIMILARE</t>
  </si>
  <si>
    <t xml:space="preserve">          62700000    PUBLICID., PROPAGANDA Y RR.PP.</t>
  </si>
  <si>
    <t xml:space="preserve">          62800001    ELECTRICIDAD</t>
  </si>
  <si>
    <t xml:space="preserve">          62800002    AGUA</t>
  </si>
  <si>
    <t xml:space="preserve">          62800004    BASURA</t>
  </si>
  <si>
    <t xml:space="preserve">          62801001    GAS PLB</t>
  </si>
  <si>
    <t xml:space="preserve">          62801002    ELECTRICIDAD PLB</t>
  </si>
  <si>
    <t xml:space="preserve">          62801003    AGUA PLB</t>
  </si>
  <si>
    <t xml:space="preserve">          62900000    OTROS SERVICIOS</t>
  </si>
  <si>
    <t xml:space="preserve">          62900001    MATERIAL OFICINA</t>
  </si>
  <si>
    <t xml:space="preserve">          62900003    GASTOS REPRESENTACION</t>
  </si>
  <si>
    <t xml:space="preserve">          62900004    O.SERVICIOS INDPTES</t>
  </si>
  <si>
    <t xml:space="preserve">          62900005    TELEFONO</t>
  </si>
  <si>
    <t xml:space="preserve">          62900006    MANTENIMIENTO INFORMATICO</t>
  </si>
  <si>
    <t xml:space="preserve">          62900008    MANTENIMIENTO BASCULA</t>
  </si>
  <si>
    <t xml:space="preserve">          62900010    DIETAS Y KILOMETRAJE</t>
  </si>
  <si>
    <t xml:space="preserve">          62900012    GASTOS POSTALES</t>
  </si>
  <si>
    <t xml:space="preserve">          62900013    GASTOS FERIA</t>
  </si>
  <si>
    <t xml:space="preserve">          63100000    OTROS TRIBUTOS</t>
  </si>
  <si>
    <t xml:space="preserve">          69400000    PERD. DETER. CRED. OP. COMERC.</t>
  </si>
  <si>
    <t xml:space="preserve">      8. Amortización de inmovilizado</t>
  </si>
  <si>
    <t xml:space="preserve">          68000000    AMORTIZACIÓN DEL INMOVILIZADO</t>
  </si>
  <si>
    <t xml:space="preserve">          68100000    AMORTIZACIÓN DEL INMOVILIZADO</t>
  </si>
  <si>
    <t xml:space="preserve">          68200000    AMORTIZ. DE INV. INMOBILIARIAS</t>
  </si>
  <si>
    <t xml:space="preserve">      9. Imputación de subven. de inmovilizado no fin.</t>
  </si>
  <si>
    <t xml:space="preserve">          74600000    SUBV.,DONA.CAP.TRANSF.RTDO EJ.</t>
  </si>
  <si>
    <t xml:space="preserve">      11. Deterioro y resultado por enajenación de inmo.</t>
  </si>
  <si>
    <t xml:space="preserve">          67100000    PÉRD. PROCED. INMOV. MATERIAL</t>
  </si>
  <si>
    <t xml:space="preserve">          67200000    PERD. PROCED. INVER. INMOBILI.</t>
  </si>
  <si>
    <t xml:space="preserve">      12. Otros resultados</t>
  </si>
  <si>
    <t xml:space="preserve">          67800000    GASTOS EXCEPCIONALES</t>
  </si>
  <si>
    <t xml:space="preserve">          77800000    INGRESOS EXCEPCIONALES</t>
  </si>
  <si>
    <t xml:space="preserve"> A) RESULTADO DE EXPLOTACIÓN</t>
  </si>
  <si>
    <t xml:space="preserve">      13. Ingresos financieros</t>
  </si>
  <si>
    <t xml:space="preserve">      b) Otros ingresos financieros</t>
  </si>
  <si>
    <t xml:space="preserve">          76900000    OTROS INGRESOS FINANCIEROS</t>
  </si>
  <si>
    <t xml:space="preserve">      14. Gastos financieros</t>
  </si>
  <si>
    <t xml:space="preserve">          66230000    INTE. DEUDAS CON ENT. CRÉDITO</t>
  </si>
  <si>
    <t xml:space="preserve">          66231000    INTE.DEUDAS. ENTIDA. CTO. PLB</t>
  </si>
  <si>
    <t xml:space="preserve">          66900000    OTROS GASTOS FINANCIEROS</t>
  </si>
  <si>
    <t xml:space="preserve"> B) RESULTADO FINANCIERO</t>
  </si>
  <si>
    <t xml:space="preserve"> C) RESULTADO ANTES DE IMPUESTOS</t>
  </si>
  <si>
    <t xml:space="preserve">      19. Impuestos sobre beneficios</t>
  </si>
  <si>
    <t xml:space="preserve">          63000000    IMPUESTO CORRIENTE</t>
  </si>
  <si>
    <t xml:space="preserve">          63010000    IMPUESTO DIFERIDO</t>
  </si>
  <si>
    <t xml:space="preserve"> D) RESULTADO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</si>
</sst>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;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8"/>
  <sheetViews>
    <sheetView tabSelected="1" workbookViewId="0">
      <pane xSplit="1" topLeftCell="B1" activePane="topRight" state="frozen"/>
      <selection pane="topRight" activeCell="A2" sqref="A2"/>
    </sheetView>
  </sheetViews>
  <sheetFormatPr baseColWidth="10" defaultRowHeight="14.5" x14ac:dyDescent="0.35"/>
  <cols>
    <col min="1" max="1" width="53.7265625" bestFit="1" customWidth="1"/>
    <col min="2" max="3" width="11.36328125" bestFit="1" customWidth="1"/>
  </cols>
  <sheetData>
    <row r="1" spans="1:3" ht="22.5" x14ac:dyDescent="0.45">
      <c r="A1" s="1" t="s">
        <v>0</v>
      </c>
    </row>
    <row r="3" spans="1:3" x14ac:dyDescent="0.35">
      <c r="A3" s="2" t="s">
        <v>1</v>
      </c>
    </row>
    <row r="4" spans="1:3" x14ac:dyDescent="0.35">
      <c r="A4" s="2" t="s">
        <v>2</v>
      </c>
    </row>
    <row r="5" spans="1:3" x14ac:dyDescent="0.35">
      <c r="A5" s="2" t="s">
        <v>3</v>
      </c>
    </row>
    <row r="6" spans="1:3" ht="15" thickBot="1" x14ac:dyDescent="0.4"/>
    <row r="7" spans="1:3" ht="15.5" thickTop="1" thickBot="1" x14ac:dyDescent="0.4">
      <c r="A7" s="3" t="s">
        <v>0</v>
      </c>
      <c r="B7" s="4">
        <v>2018</v>
      </c>
      <c r="C7" s="4">
        <v>2017</v>
      </c>
    </row>
    <row r="8" spans="1:3" ht="15" thickTop="1" x14ac:dyDescent="0.35"/>
    <row r="9" spans="1:3" x14ac:dyDescent="0.35">
      <c r="A9" t="s">
        <v>4</v>
      </c>
      <c r="B9" s="5">
        <f>SUM(B10:B18)</f>
        <v>1797258.8599999999</v>
      </c>
      <c r="C9" s="5">
        <f>SUM(C10:C18)</f>
        <v>1300021.3700000001</v>
      </c>
    </row>
    <row r="10" spans="1:3" x14ac:dyDescent="0.35">
      <c r="A10" t="s">
        <v>5</v>
      </c>
      <c r="B10" s="5">
        <v>591792.80000000005</v>
      </c>
      <c r="C10" s="5">
        <v>0</v>
      </c>
    </row>
    <row r="11" spans="1:3" x14ac:dyDescent="0.35">
      <c r="A11" t="s">
        <v>6</v>
      </c>
      <c r="B11" s="5">
        <v>993598.28</v>
      </c>
      <c r="C11" s="5">
        <v>1099985.6299999999</v>
      </c>
    </row>
    <row r="12" spans="1:3" x14ac:dyDescent="0.35">
      <c r="A12" t="s">
        <v>7</v>
      </c>
      <c r="B12" s="5">
        <v>26924.63</v>
      </c>
      <c r="C12" s="5">
        <v>23893.42</v>
      </c>
    </row>
    <row r="13" spans="1:3" x14ac:dyDescent="0.35">
      <c r="A13" t="s">
        <v>8</v>
      </c>
      <c r="B13" s="5">
        <v>41549.160000000003</v>
      </c>
      <c r="C13" s="5">
        <v>41097.08</v>
      </c>
    </row>
    <row r="14" spans="1:3" x14ac:dyDescent="0.35">
      <c r="A14" t="s">
        <v>9</v>
      </c>
      <c r="B14" s="5">
        <v>116515.36</v>
      </c>
      <c r="C14" s="5">
        <v>103162.11</v>
      </c>
    </row>
    <row r="15" spans="1:3" x14ac:dyDescent="0.35">
      <c r="A15" t="s">
        <v>10</v>
      </c>
      <c r="B15" s="5">
        <v>7410.92</v>
      </c>
      <c r="C15" s="5">
        <v>7041.8</v>
      </c>
    </row>
    <row r="16" spans="1:3" x14ac:dyDescent="0.35">
      <c r="A16" t="s">
        <v>11</v>
      </c>
      <c r="B16" s="5">
        <v>12148.77</v>
      </c>
      <c r="C16" s="5">
        <v>10826.31</v>
      </c>
    </row>
    <row r="17" spans="1:3" x14ac:dyDescent="0.35">
      <c r="A17" t="s">
        <v>12</v>
      </c>
      <c r="B17" s="5">
        <v>6318.94</v>
      </c>
      <c r="C17" s="5">
        <v>11717.53</v>
      </c>
    </row>
    <row r="18" spans="1:3" x14ac:dyDescent="0.35">
      <c r="A18" t="s">
        <v>13</v>
      </c>
      <c r="B18" s="5">
        <v>1000</v>
      </c>
      <c r="C18" s="5">
        <v>2297.4899999999998</v>
      </c>
    </row>
    <row r="19" spans="1:3" x14ac:dyDescent="0.35">
      <c r="A19" t="s">
        <v>14</v>
      </c>
      <c r="B19" s="5">
        <f>SUM(B20:B24)</f>
        <v>-591812.13</v>
      </c>
      <c r="C19" s="5">
        <f>SUM(C20:C24)</f>
        <v>-2359.1</v>
      </c>
    </row>
    <row r="20" spans="1:3" x14ac:dyDescent="0.35">
      <c r="A20" t="s">
        <v>15</v>
      </c>
      <c r="B20" s="5">
        <v>0</v>
      </c>
      <c r="C20" s="5">
        <v>-272.73</v>
      </c>
    </row>
    <row r="21" spans="1:3" x14ac:dyDescent="0.35">
      <c r="A21" t="s">
        <v>16</v>
      </c>
      <c r="B21" s="5">
        <v>-19.329999999999998</v>
      </c>
      <c r="C21" s="5">
        <v>-2847.97</v>
      </c>
    </row>
    <row r="22" spans="1:3" x14ac:dyDescent="0.35">
      <c r="A22" t="s">
        <v>17</v>
      </c>
      <c r="B22" s="5">
        <v>0</v>
      </c>
      <c r="C22" s="5">
        <v>761.6</v>
      </c>
    </row>
    <row r="23" spans="1:3" x14ac:dyDescent="0.35">
      <c r="A23" t="s">
        <v>18</v>
      </c>
      <c r="B23" s="5">
        <v>-774375.67</v>
      </c>
      <c r="C23" s="5">
        <v>0</v>
      </c>
    </row>
    <row r="24" spans="1:3" x14ac:dyDescent="0.35">
      <c r="A24" t="s">
        <v>19</v>
      </c>
      <c r="B24" s="5">
        <v>182582.87</v>
      </c>
      <c r="C24" s="5">
        <v>0</v>
      </c>
    </row>
    <row r="25" spans="1:3" x14ac:dyDescent="0.35">
      <c r="A25" t="s">
        <v>20</v>
      </c>
      <c r="B25" s="5">
        <f>B26</f>
        <v>8330.7099999999991</v>
      </c>
      <c r="C25" s="5">
        <f>C26</f>
        <v>30449.79</v>
      </c>
    </row>
    <row r="26" spans="1:3" x14ac:dyDescent="0.35">
      <c r="A26" t="s">
        <v>21</v>
      </c>
      <c r="B26" s="5">
        <v>8330.7099999999991</v>
      </c>
      <c r="C26" s="5">
        <v>30449.79</v>
      </c>
    </row>
    <row r="27" spans="1:3" x14ac:dyDescent="0.35">
      <c r="A27" t="s">
        <v>22</v>
      </c>
      <c r="B27" s="5">
        <f>SUM(B28:B31)</f>
        <v>-387587.48</v>
      </c>
      <c r="C27" s="5">
        <f>SUM(C28:C31)</f>
        <v>-386603.14</v>
      </c>
    </row>
    <row r="28" spans="1:3" x14ac:dyDescent="0.35">
      <c r="A28" t="s">
        <v>23</v>
      </c>
      <c r="B28" s="5">
        <v>-286890.38</v>
      </c>
      <c r="C28" s="5">
        <v>-285552.84000000003</v>
      </c>
    </row>
    <row r="29" spans="1:3" x14ac:dyDescent="0.35">
      <c r="A29" t="s">
        <v>24</v>
      </c>
      <c r="B29" s="5">
        <v>-93302.36</v>
      </c>
      <c r="C29" s="5">
        <v>-91657.07</v>
      </c>
    </row>
    <row r="30" spans="1:3" x14ac:dyDescent="0.35">
      <c r="A30" t="s">
        <v>25</v>
      </c>
      <c r="B30" s="5">
        <v>0</v>
      </c>
      <c r="C30" s="5">
        <v>-1869.17</v>
      </c>
    </row>
    <row r="31" spans="1:3" x14ac:dyDescent="0.35">
      <c r="A31" t="s">
        <v>26</v>
      </c>
      <c r="B31" s="5">
        <v>-7394.74</v>
      </c>
      <c r="C31" s="5">
        <v>-7524.06</v>
      </c>
    </row>
    <row r="32" spans="1:3" x14ac:dyDescent="0.35">
      <c r="A32" t="s">
        <v>27</v>
      </c>
      <c r="B32" s="5">
        <f>SUM(B33:B62)</f>
        <v>-304130.30999999994</v>
      </c>
      <c r="C32" s="5">
        <f>SUM(C33:C62)</f>
        <v>-420998.30999999994</v>
      </c>
    </row>
    <row r="33" spans="1:3" x14ac:dyDescent="0.35">
      <c r="A33" t="s">
        <v>28</v>
      </c>
      <c r="B33" s="5">
        <v>0</v>
      </c>
      <c r="C33" s="5">
        <v>-4980</v>
      </c>
    </row>
    <row r="34" spans="1:3" x14ac:dyDescent="0.35">
      <c r="A34" t="s">
        <v>29</v>
      </c>
      <c r="B34" s="5">
        <v>-17769.419999999998</v>
      </c>
      <c r="C34" s="5">
        <v>-133350.82999999999</v>
      </c>
    </row>
    <row r="35" spans="1:3" x14ac:dyDescent="0.35">
      <c r="A35" t="s">
        <v>30</v>
      </c>
      <c r="B35" s="5">
        <v>-9594.99</v>
      </c>
      <c r="C35" s="5">
        <v>-9936.85</v>
      </c>
    </row>
    <row r="36" spans="1:3" x14ac:dyDescent="0.35">
      <c r="A36" t="s">
        <v>31</v>
      </c>
      <c r="B36" s="5">
        <v>-9572.86</v>
      </c>
      <c r="C36" s="5">
        <v>-8250.1</v>
      </c>
    </row>
    <row r="37" spans="1:3" x14ac:dyDescent="0.35">
      <c r="A37" t="s">
        <v>32</v>
      </c>
      <c r="B37" s="5">
        <v>-961.44</v>
      </c>
      <c r="C37" s="5">
        <v>0</v>
      </c>
    </row>
    <row r="38" spans="1:3" x14ac:dyDescent="0.35">
      <c r="A38" t="s">
        <v>33</v>
      </c>
      <c r="B38" s="5">
        <v>-16165.35</v>
      </c>
      <c r="C38" s="5">
        <v>-24447</v>
      </c>
    </row>
    <row r="39" spans="1:3" x14ac:dyDescent="0.35">
      <c r="A39" t="s">
        <v>34</v>
      </c>
      <c r="B39" s="5">
        <v>-612.6</v>
      </c>
      <c r="C39" s="5">
        <v>-605.88</v>
      </c>
    </row>
    <row r="40" spans="1:3" x14ac:dyDescent="0.35">
      <c r="A40" t="s">
        <v>35</v>
      </c>
      <c r="B40" s="5">
        <v>-66150</v>
      </c>
      <c r="C40" s="5">
        <v>-28350</v>
      </c>
    </row>
    <row r="41" spans="1:3" x14ac:dyDescent="0.35">
      <c r="A41" t="s">
        <v>36</v>
      </c>
      <c r="B41" s="5">
        <v>-454.12</v>
      </c>
      <c r="C41" s="5">
        <v>-4466.71</v>
      </c>
    </row>
    <row r="42" spans="1:3" x14ac:dyDescent="0.35">
      <c r="A42" t="s">
        <v>37</v>
      </c>
      <c r="B42" s="5">
        <v>-15862.21</v>
      </c>
      <c r="C42" s="5">
        <v>-14968.63</v>
      </c>
    </row>
    <row r="43" spans="1:3" x14ac:dyDescent="0.35">
      <c r="A43" t="s">
        <v>38</v>
      </c>
      <c r="B43" s="5">
        <v>-472.24</v>
      </c>
      <c r="C43" s="5">
        <v>-204.32</v>
      </c>
    </row>
    <row r="44" spans="1:3" x14ac:dyDescent="0.35">
      <c r="A44" t="s">
        <v>39</v>
      </c>
      <c r="B44" s="5">
        <v>-12869.86</v>
      </c>
      <c r="C44" s="5">
        <v>-11566.05</v>
      </c>
    </row>
    <row r="45" spans="1:3" x14ac:dyDescent="0.35">
      <c r="A45" t="s">
        <v>40</v>
      </c>
      <c r="B45" s="5">
        <v>-10472.02</v>
      </c>
      <c r="C45" s="5">
        <v>-14279.6</v>
      </c>
    </row>
    <row r="46" spans="1:3" x14ac:dyDescent="0.35">
      <c r="A46" t="s">
        <v>41</v>
      </c>
      <c r="B46" s="5">
        <v>-3007.27</v>
      </c>
      <c r="C46" s="5">
        <v>-3917.08</v>
      </c>
    </row>
    <row r="47" spans="1:3" x14ac:dyDescent="0.35">
      <c r="A47" t="s">
        <v>42</v>
      </c>
      <c r="B47" s="5">
        <v>0</v>
      </c>
      <c r="C47" s="5">
        <v>-125.4</v>
      </c>
    </row>
    <row r="48" spans="1:3" x14ac:dyDescent="0.35">
      <c r="A48" t="s">
        <v>43</v>
      </c>
      <c r="B48" s="5">
        <v>-943.22</v>
      </c>
      <c r="C48" s="5">
        <v>-1295.97</v>
      </c>
    </row>
    <row r="49" spans="1:3" x14ac:dyDescent="0.35">
      <c r="A49" t="s">
        <v>44</v>
      </c>
      <c r="B49" s="5">
        <v>-6510.41</v>
      </c>
      <c r="C49" s="5">
        <v>0</v>
      </c>
    </row>
    <row r="50" spans="1:3" x14ac:dyDescent="0.35">
      <c r="A50" t="s">
        <v>45</v>
      </c>
      <c r="B50" s="5">
        <v>-256.16000000000003</v>
      </c>
      <c r="C50" s="5">
        <v>0</v>
      </c>
    </row>
    <row r="51" spans="1:3" x14ac:dyDescent="0.35">
      <c r="A51" t="s">
        <v>46</v>
      </c>
      <c r="B51" s="5">
        <v>-8193.1200000000008</v>
      </c>
      <c r="C51" s="5">
        <v>-11331.59</v>
      </c>
    </row>
    <row r="52" spans="1:3" x14ac:dyDescent="0.35">
      <c r="A52" t="s">
        <v>47</v>
      </c>
      <c r="B52" s="5">
        <v>-2148.7800000000002</v>
      </c>
      <c r="C52" s="5">
        <v>-593.29</v>
      </c>
    </row>
    <row r="53" spans="1:3" x14ac:dyDescent="0.35">
      <c r="A53" t="s">
        <v>48</v>
      </c>
      <c r="B53" s="5">
        <v>-1379.32</v>
      </c>
      <c r="C53" s="5">
        <v>-946.5</v>
      </c>
    </row>
    <row r="54" spans="1:3" x14ac:dyDescent="0.35">
      <c r="A54" t="s">
        <v>49</v>
      </c>
      <c r="B54" s="5">
        <v>0</v>
      </c>
      <c r="C54" s="5">
        <v>-363.73</v>
      </c>
    </row>
    <row r="55" spans="1:3" x14ac:dyDescent="0.35">
      <c r="A55" t="s">
        <v>50</v>
      </c>
      <c r="B55" s="5">
        <v>-4447.3500000000004</v>
      </c>
      <c r="C55" s="5">
        <v>-4648.03</v>
      </c>
    </row>
    <row r="56" spans="1:3" x14ac:dyDescent="0.35">
      <c r="A56" t="s">
        <v>51</v>
      </c>
      <c r="B56" s="5">
        <v>-5223.62</v>
      </c>
      <c r="C56" s="5">
        <v>-5165.4799999999996</v>
      </c>
    </row>
    <row r="57" spans="1:3" x14ac:dyDescent="0.35">
      <c r="A57" t="s">
        <v>52</v>
      </c>
      <c r="B57" s="5">
        <v>-2201.64</v>
      </c>
      <c r="C57" s="5">
        <v>-3366.17</v>
      </c>
    </row>
    <row r="58" spans="1:3" x14ac:dyDescent="0.35">
      <c r="A58" t="s">
        <v>53</v>
      </c>
      <c r="B58" s="5">
        <v>-2433.2199999999998</v>
      </c>
      <c r="C58" s="5">
        <v>-1597.05</v>
      </c>
    </row>
    <row r="59" spans="1:3" x14ac:dyDescent="0.35">
      <c r="A59" t="s">
        <v>54</v>
      </c>
      <c r="B59" s="5">
        <v>-510.84</v>
      </c>
      <c r="C59" s="5">
        <v>0</v>
      </c>
    </row>
    <row r="60" spans="1:3" x14ac:dyDescent="0.35">
      <c r="A60" t="s">
        <v>55</v>
      </c>
      <c r="B60" s="5">
        <v>-14167</v>
      </c>
      <c r="C60" s="5">
        <v>-16473.490000000002</v>
      </c>
    </row>
    <row r="61" spans="1:3" x14ac:dyDescent="0.35">
      <c r="A61" t="s">
        <v>56</v>
      </c>
      <c r="B61" s="5">
        <v>-69293.64</v>
      </c>
      <c r="C61" s="5">
        <v>-81388.13</v>
      </c>
    </row>
    <row r="62" spans="1:3" x14ac:dyDescent="0.35">
      <c r="A62" t="s">
        <v>57</v>
      </c>
      <c r="B62" s="5">
        <v>-22457.61</v>
      </c>
      <c r="C62" s="5">
        <v>-34380.43</v>
      </c>
    </row>
    <row r="63" spans="1:3" x14ac:dyDescent="0.35">
      <c r="A63" t="s">
        <v>58</v>
      </c>
      <c r="B63" s="5">
        <f>SUM(B64:B66)</f>
        <v>-337866.46</v>
      </c>
      <c r="C63" s="5">
        <f>SUM(C64:C66)</f>
        <v>-351649.65</v>
      </c>
    </row>
    <row r="64" spans="1:3" x14ac:dyDescent="0.35">
      <c r="A64" t="s">
        <v>59</v>
      </c>
      <c r="B64" s="5">
        <v>-325.38</v>
      </c>
      <c r="C64" s="5">
        <v>-124.8</v>
      </c>
    </row>
    <row r="65" spans="1:3" x14ac:dyDescent="0.35">
      <c r="A65" t="s">
        <v>60</v>
      </c>
      <c r="B65" s="5">
        <v>-146988.1</v>
      </c>
      <c r="C65" s="5">
        <v>-127567.8</v>
      </c>
    </row>
    <row r="66" spans="1:3" x14ac:dyDescent="0.35">
      <c r="A66" t="s">
        <v>61</v>
      </c>
      <c r="B66" s="5">
        <v>-190552.98</v>
      </c>
      <c r="C66" s="5">
        <v>-223957.05</v>
      </c>
    </row>
    <row r="67" spans="1:3" x14ac:dyDescent="0.35">
      <c r="A67" t="s">
        <v>62</v>
      </c>
      <c r="B67" s="5">
        <f>B68</f>
        <v>109602.4</v>
      </c>
      <c r="C67" s="5">
        <f>C68</f>
        <v>65645.34</v>
      </c>
    </row>
    <row r="68" spans="1:3" x14ac:dyDescent="0.35">
      <c r="A68" t="s">
        <v>63</v>
      </c>
      <c r="B68" s="5">
        <v>109602.4</v>
      </c>
      <c r="C68" s="5">
        <v>65645.34</v>
      </c>
    </row>
    <row r="69" spans="1:3" x14ac:dyDescent="0.35">
      <c r="A69" t="s">
        <v>64</v>
      </c>
      <c r="B69" s="5">
        <f>SUM(B70:B71)</f>
        <v>0</v>
      </c>
      <c r="C69" s="5">
        <f>SUM(C70:C71)</f>
        <v>-34232.720000000001</v>
      </c>
    </row>
    <row r="70" spans="1:3" x14ac:dyDescent="0.35">
      <c r="A70" t="s">
        <v>65</v>
      </c>
      <c r="B70" s="5">
        <v>0</v>
      </c>
      <c r="C70" s="5">
        <v>-4890.6000000000004</v>
      </c>
    </row>
    <row r="71" spans="1:3" x14ac:dyDescent="0.35">
      <c r="A71" t="s">
        <v>66</v>
      </c>
      <c r="B71" s="5">
        <v>0</v>
      </c>
      <c r="C71" s="5">
        <v>-29342.12</v>
      </c>
    </row>
    <row r="72" spans="1:3" x14ac:dyDescent="0.35">
      <c r="A72" t="s">
        <v>67</v>
      </c>
      <c r="B72" s="5">
        <f>SUM(B73:B74)</f>
        <v>37715.32</v>
      </c>
      <c r="C72" s="5">
        <f>SUM(C73:C74)</f>
        <v>4224.1899999999996</v>
      </c>
    </row>
    <row r="73" spans="1:3" x14ac:dyDescent="0.35">
      <c r="A73" t="s">
        <v>68</v>
      </c>
      <c r="B73" s="5">
        <v>-491.26</v>
      </c>
      <c r="C73" s="5">
        <v>-388.68</v>
      </c>
    </row>
    <row r="74" spans="1:3" x14ac:dyDescent="0.35">
      <c r="A74" t="s">
        <v>69</v>
      </c>
      <c r="B74" s="5">
        <v>38206.58</v>
      </c>
      <c r="C74" s="5">
        <v>4612.87</v>
      </c>
    </row>
    <row r="75" spans="1:3" x14ac:dyDescent="0.35">
      <c r="A75" s="2" t="s">
        <v>70</v>
      </c>
      <c r="B75" s="6">
        <f>+B9+B19+B25+B27+B32+B63+B67+B69+B72</f>
        <v>331510.90999999997</v>
      </c>
      <c r="C75" s="6">
        <f>+C9+C19+C25+C27+C32+C63+C67+C69+C72</f>
        <v>204497.77000000008</v>
      </c>
    </row>
    <row r="76" spans="1:3" x14ac:dyDescent="0.35">
      <c r="A76" t="s">
        <v>71</v>
      </c>
      <c r="B76" s="5">
        <f>+B77</f>
        <v>8323.58</v>
      </c>
      <c r="C76" s="5">
        <f>+C77</f>
        <v>7401.58</v>
      </c>
    </row>
    <row r="77" spans="1:3" x14ac:dyDescent="0.35">
      <c r="A77" t="s">
        <v>72</v>
      </c>
      <c r="B77" s="5">
        <f>B78</f>
        <v>8323.58</v>
      </c>
      <c r="C77" s="5">
        <f>C78</f>
        <v>7401.58</v>
      </c>
    </row>
    <row r="78" spans="1:3" x14ac:dyDescent="0.35">
      <c r="A78" t="s">
        <v>73</v>
      </c>
      <c r="B78" s="5">
        <v>8323.58</v>
      </c>
      <c r="C78" s="5">
        <v>7401.58</v>
      </c>
    </row>
    <row r="79" spans="1:3" x14ac:dyDescent="0.35">
      <c r="A79" t="s">
        <v>74</v>
      </c>
      <c r="B79" s="5">
        <f>SUM(B80:B82)</f>
        <v>-3133.9500000000003</v>
      </c>
      <c r="C79" s="5">
        <f>SUM(C80:C82)</f>
        <v>-6208.49</v>
      </c>
    </row>
    <row r="80" spans="1:3" x14ac:dyDescent="0.35">
      <c r="A80" t="s">
        <v>75</v>
      </c>
      <c r="B80" s="5">
        <v>-1369.56</v>
      </c>
      <c r="C80" s="5">
        <v>-2690.41</v>
      </c>
    </row>
    <row r="81" spans="1:3" x14ac:dyDescent="0.35">
      <c r="A81" t="s">
        <v>76</v>
      </c>
      <c r="B81" s="5">
        <v>-1707.74</v>
      </c>
      <c r="C81" s="5">
        <v>-3113.58</v>
      </c>
    </row>
    <row r="82" spans="1:3" x14ac:dyDescent="0.35">
      <c r="A82" t="s">
        <v>77</v>
      </c>
      <c r="B82" s="5">
        <v>-56.65</v>
      </c>
      <c r="C82" s="5">
        <v>-404.5</v>
      </c>
    </row>
    <row r="83" spans="1:3" x14ac:dyDescent="0.35">
      <c r="A83" s="2" t="s">
        <v>78</v>
      </c>
      <c r="B83" s="6">
        <f>+B76+B79</f>
        <v>5189.6299999999992</v>
      </c>
      <c r="C83" s="6">
        <f>+C76+C79</f>
        <v>1193.0900000000001</v>
      </c>
    </row>
    <row r="84" spans="1:3" x14ac:dyDescent="0.35">
      <c r="A84" s="2" t="s">
        <v>79</v>
      </c>
      <c r="B84" s="6">
        <f>+B75+B83</f>
        <v>336700.54</v>
      </c>
      <c r="C84" s="6">
        <f>+C75+C83</f>
        <v>205690.86000000007</v>
      </c>
    </row>
    <row r="85" spans="1:3" x14ac:dyDescent="0.35">
      <c r="A85" t="s">
        <v>80</v>
      </c>
      <c r="B85" s="5">
        <f>SUM(B86:B87)</f>
        <v>-5134.2599999999993</v>
      </c>
      <c r="C85" s="5">
        <f>SUM(C86:C87)</f>
        <v>-39137.360000000001</v>
      </c>
    </row>
    <row r="86" spans="1:3" x14ac:dyDescent="0.35">
      <c r="A86" t="s">
        <v>81</v>
      </c>
      <c r="B86" s="5">
        <v>-9605.82</v>
      </c>
      <c r="C86" s="5">
        <v>-59269.13</v>
      </c>
    </row>
    <row r="87" spans="1:3" x14ac:dyDescent="0.35">
      <c r="A87" t="s">
        <v>82</v>
      </c>
      <c r="B87" s="5">
        <v>4471.5600000000004</v>
      </c>
      <c r="C87" s="5">
        <v>20131.77</v>
      </c>
    </row>
    <row r="88" spans="1:3" x14ac:dyDescent="0.35">
      <c r="A88" s="2" t="s">
        <v>83</v>
      </c>
      <c r="B88" s="6">
        <f>+B84+B85</f>
        <v>331566.27999999997</v>
      </c>
      <c r="C88" s="6">
        <f>+C84+C85</f>
        <v>166553.50000000006</v>
      </c>
    </row>
  </sheetData>
  <pageMargins left="0.7" right="0.7" top="0.75" bottom="0.75" header="0.3" footer="0.3"/>
  <pageSetup paperSize="9" fitToHeight="1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de Pérdidas y Ganancias</vt:lpstr>
      <vt:lpstr>'Cuenta de Pérdidas y Ganancias'!Área_de_impresión</vt:lpstr>
      <vt:lpstr>'Cuenta de Pérdidas y Ganancias'!Títulos_a_imprimir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2019-03-25T09:25:58Z</dcterms:created>
  <dcterms:modified xsi:type="dcterms:W3CDTF">2019-03-25T09:26:42Z</dcterms:modified>
</cp:coreProperties>
</file>